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<sst xmlns="http://schemas.openxmlformats.org/spreadsheetml/2006/main" count="71" uniqueCount="45">
  <si>
    <t>2024年江夏区“先打后补”规模养殖场数据</t>
  </si>
  <si>
    <t>2024年1月1日至9月26日数据</t>
  </si>
  <si>
    <t>2024年9月27日至12月31日数据</t>
  </si>
  <si>
    <t>2024全年</t>
  </si>
  <si>
    <t>养殖场</t>
  </si>
  <si>
    <t>种类</t>
  </si>
  <si>
    <t>A证数量（头/只）</t>
  </si>
  <si>
    <t>B证数量 (头/只）</t>
  </si>
  <si>
    <t>合计    （头/只）</t>
  </si>
  <si>
    <t>金额（元）</t>
  </si>
  <si>
    <t>保险数量（头）</t>
  </si>
  <si>
    <t>合计  （头/只）</t>
  </si>
  <si>
    <t>合计（元）</t>
  </si>
  <si>
    <t>金龙万年青黑猪养殖基地</t>
  </si>
  <si>
    <t>猪</t>
  </si>
  <si>
    <t>武汉市锦阳农业有限公司</t>
  </si>
  <si>
    <t>武汉金艺生态农业开发有限责任公司</t>
  </si>
  <si>
    <t>武汉市江夏区金龙畜禽有限责任公司（仙桥种猪场）</t>
  </si>
  <si>
    <t>武汉市江夏区金龙畜禽有限责任公司（仙人桥二场）</t>
  </si>
  <si>
    <t>武汉市嘉合兴农业发展有限公司</t>
  </si>
  <si>
    <t>湖北金林原种畜牧有限公司天子山种猪场</t>
  </si>
  <si>
    <t>湖北金林原种畜牧有限公司（湖泗）</t>
  </si>
  <si>
    <t>武汉市江夏区金龙畜禽有限责任公司安山猪场</t>
  </si>
  <si>
    <t>湖北金林原种畜牧有限公司杨湖场（乌龙泉）</t>
  </si>
  <si>
    <t>武汉市胡永华牲猪养殖专业合作社</t>
  </si>
  <si>
    <t>湖北宇晨农牧有限公司</t>
  </si>
  <si>
    <t>武汉中粮肉食品有限公司江夏山坡良种猪场</t>
  </si>
  <si>
    <t>武汉安信农业发展有限公司</t>
  </si>
  <si>
    <t>武汉市江夏区金龙畜禽有限责任公司光辉基地</t>
  </si>
  <si>
    <t>武汉天乾农牧有限公司</t>
  </si>
  <si>
    <t>武汉合一刚强农业发展有限公司</t>
  </si>
  <si>
    <t>武汉合一军兵农牧有限公司</t>
  </si>
  <si>
    <t>武汉市鸿发青年鸡养殖有限公司</t>
  </si>
  <si>
    <t>鸡</t>
  </si>
  <si>
    <t>武汉温氏畜禽有限公司</t>
  </si>
  <si>
    <t>国润世鼎生态农业（湖北）有限公司</t>
  </si>
  <si>
    <t>武汉晖越生态农业有限公司</t>
  </si>
  <si>
    <t>武汉市江夏区蕴拓禽业农民专业合作社</t>
  </si>
  <si>
    <t>武汉万年青畜牧有限公司</t>
  </si>
  <si>
    <t>武汉莱德生态农业有限公司-光辉场</t>
  </si>
  <si>
    <t>武汉枯竹海生态农业有限公司</t>
  </si>
  <si>
    <t>鸭</t>
  </si>
  <si>
    <t>合计</t>
  </si>
  <si>
    <t xml:space="preserve">制表人：沈周为                        审核人：万绪波                   分管领导：张辉                       主管领导：吴卫东 </t>
  </si>
  <si>
    <t>备注：江夏区2024年1月1日至9月26日先打后补合计拨付1699324.4元，9月27日至12月31日需拨付952022.45元，合计拨付2651346.85元。
生猪数核定每头2.8元，无害化部分未拨付，家禽按年度出笼检疫数的1.5倍×0.3元每只核定，肉禽按每只0.15元核定补助标准按鄂农发【2022】9号文件执行。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</si>
</sst>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9" applyNumberFormat="0" applyAlignment="0" applyProtection="0">
      <alignment vertical="center"/>
    </xf>
    <xf numFmtId="0" fontId="18" fillId="11" borderId="5" applyNumberFormat="0" applyAlignment="0" applyProtection="0">
      <alignment vertical="center"/>
    </xf>
    <xf numFmtId="0" fontId="19" fillId="12" borderId="10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2"/>
  <sheetViews>
    <sheetView tabSelected="1" workbookViewId="0">
      <selection activeCell="N4" sqref="N4"/>
    </sheetView>
  </sheetViews>
  <sheetFormatPr defaultColWidth="9" defaultRowHeight="13.5"/>
  <cols>
    <col min="1" max="1" width="32.125" style="2" customWidth="1"/>
    <col min="3" max="5" width="12" customWidth="1"/>
    <col min="6" max="6" width="13.25" customWidth="1"/>
    <col min="7" max="7" width="12" customWidth="1"/>
    <col min="8" max="8" width="12.125" customWidth="1"/>
    <col min="9" max="9" width="13.75" customWidth="1"/>
    <col min="10" max="10" width="10.875" customWidth="1"/>
    <col min="11" max="11" width="13.625" customWidth="1"/>
    <col min="12" max="12" width="15.875"/>
  </cols>
  <sheetData>
    <row r="1" ht="46.5" customHeight="1" spans="1:12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ht="50.5" customHeight="1" spans="1:12">
      <c r="A2" s="3"/>
      <c r="B2" s="5" t="s">
        <v>1</v>
      </c>
      <c r="C2" s="6"/>
      <c r="D2" s="6"/>
      <c r="E2" s="6"/>
      <c r="F2" s="7"/>
      <c r="G2" s="5" t="s">
        <v>2</v>
      </c>
      <c r="H2" s="6"/>
      <c r="I2" s="6"/>
      <c r="J2" s="6"/>
      <c r="K2" s="7"/>
      <c r="L2" s="16" t="s">
        <v>3</v>
      </c>
    </row>
    <row r="3" ht="50.5" customHeight="1" spans="1:12">
      <c r="A3" s="3" t="s">
        <v>4</v>
      </c>
      <c r="B3" s="3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6</v>
      </c>
      <c r="H3" s="8" t="s">
        <v>7</v>
      </c>
      <c r="I3" s="8" t="s">
        <v>10</v>
      </c>
      <c r="J3" s="8" t="s">
        <v>11</v>
      </c>
      <c r="K3" s="8" t="s">
        <v>9</v>
      </c>
      <c r="L3" s="17" t="s">
        <v>12</v>
      </c>
    </row>
    <row r="4" s="1" customFormat="1" ht="50.5" customHeight="1" spans="1:12">
      <c r="A4" s="8" t="s">
        <v>13</v>
      </c>
      <c r="B4" s="9" t="s">
        <v>14</v>
      </c>
      <c r="C4" s="9">
        <v>0</v>
      </c>
      <c r="D4" s="9">
        <v>2984</v>
      </c>
      <c r="E4" s="9">
        <v>2984</v>
      </c>
      <c r="F4" s="9">
        <v>8355.2</v>
      </c>
      <c r="G4" s="9">
        <v>0</v>
      </c>
      <c r="H4" s="9">
        <v>7049</v>
      </c>
      <c r="I4" s="9">
        <v>0</v>
      </c>
      <c r="J4" s="9">
        <v>7049</v>
      </c>
      <c r="K4" s="9">
        <v>19737.2</v>
      </c>
      <c r="L4" s="18">
        <f>F4+K4</f>
        <v>28092.4</v>
      </c>
    </row>
    <row r="5" s="1" customFormat="1" ht="50.5" customHeight="1" spans="1:12">
      <c r="A5" s="8" t="s">
        <v>15</v>
      </c>
      <c r="B5" s="9" t="s">
        <v>14</v>
      </c>
      <c r="C5" s="9">
        <v>4058</v>
      </c>
      <c r="D5" s="9">
        <v>1904</v>
      </c>
      <c r="E5" s="9">
        <v>5962</v>
      </c>
      <c r="F5" s="9">
        <v>16693.6</v>
      </c>
      <c r="G5" s="9">
        <v>0</v>
      </c>
      <c r="H5" s="9">
        <v>0</v>
      </c>
      <c r="I5" s="9">
        <v>2500</v>
      </c>
      <c r="J5" s="9">
        <v>2500</v>
      </c>
      <c r="K5" s="9">
        <v>7000</v>
      </c>
      <c r="L5" s="18">
        <f>F5+K5</f>
        <v>23693.6</v>
      </c>
    </row>
    <row r="6" s="1" customFormat="1" ht="50.5" customHeight="1" spans="1:12">
      <c r="A6" s="8" t="s">
        <v>16</v>
      </c>
      <c r="B6" s="9" t="s">
        <v>14</v>
      </c>
      <c r="C6" s="9">
        <v>5365</v>
      </c>
      <c r="D6" s="9">
        <v>25428</v>
      </c>
      <c r="E6" s="9">
        <v>30793</v>
      </c>
      <c r="F6" s="9">
        <v>86220.4</v>
      </c>
      <c r="G6" s="9">
        <v>30</v>
      </c>
      <c r="H6" s="9">
        <v>10627</v>
      </c>
      <c r="I6" s="9">
        <v>2600</v>
      </c>
      <c r="J6" s="9">
        <v>13257</v>
      </c>
      <c r="K6" s="9">
        <v>37119.6</v>
      </c>
      <c r="L6" s="18">
        <f>F6+K6</f>
        <v>123340</v>
      </c>
    </row>
    <row r="7" s="1" customFormat="1" ht="50.5" customHeight="1" spans="1:12">
      <c r="A7" s="8" t="s">
        <v>17</v>
      </c>
      <c r="B7" s="9" t="s">
        <v>14</v>
      </c>
      <c r="C7" s="9">
        <v>260</v>
      </c>
      <c r="D7" s="9">
        <v>1300</v>
      </c>
      <c r="E7" s="9">
        <v>1560</v>
      </c>
      <c r="F7" s="9">
        <v>4368</v>
      </c>
      <c r="G7" s="9">
        <v>1370</v>
      </c>
      <c r="H7" s="9">
        <v>2790</v>
      </c>
      <c r="I7" s="9">
        <v>3000</v>
      </c>
      <c r="J7" s="9">
        <v>7160</v>
      </c>
      <c r="K7" s="9">
        <v>20048</v>
      </c>
      <c r="L7" s="18">
        <f t="shared" ref="L7:L14" si="0">F7+K7</f>
        <v>24416</v>
      </c>
    </row>
    <row r="8" s="1" customFormat="1" ht="50.5" customHeight="1" spans="1:12">
      <c r="A8" s="8" t="s">
        <v>18</v>
      </c>
      <c r="B8" s="9" t="s">
        <v>14</v>
      </c>
      <c r="C8" s="9">
        <v>800</v>
      </c>
      <c r="D8" s="9">
        <v>2360</v>
      </c>
      <c r="E8" s="9">
        <v>3160</v>
      </c>
      <c r="F8" s="9">
        <v>8848</v>
      </c>
      <c r="G8" s="9">
        <v>0</v>
      </c>
      <c r="H8" s="9">
        <v>0</v>
      </c>
      <c r="I8" s="9">
        <v>0</v>
      </c>
      <c r="J8" s="9">
        <v>0</v>
      </c>
      <c r="K8" s="9">
        <v>0</v>
      </c>
      <c r="L8" s="18">
        <f t="shared" si="0"/>
        <v>8848</v>
      </c>
    </row>
    <row r="9" s="1" customFormat="1" ht="50.5" customHeight="1" spans="1:12">
      <c r="A9" s="8" t="s">
        <v>19</v>
      </c>
      <c r="B9" s="9" t="s">
        <v>14</v>
      </c>
      <c r="C9" s="9">
        <v>505</v>
      </c>
      <c r="D9" s="9">
        <v>1895</v>
      </c>
      <c r="E9" s="9">
        <v>2400</v>
      </c>
      <c r="F9" s="10">
        <v>6720</v>
      </c>
      <c r="G9" s="9">
        <v>0</v>
      </c>
      <c r="H9" s="9">
        <v>0</v>
      </c>
      <c r="I9" s="9">
        <v>700</v>
      </c>
      <c r="J9" s="9">
        <v>700</v>
      </c>
      <c r="K9" s="9">
        <v>1960</v>
      </c>
      <c r="L9" s="18">
        <f t="shared" si="0"/>
        <v>8680</v>
      </c>
    </row>
    <row r="10" s="1" customFormat="1" ht="50.5" customHeight="1" spans="1:12">
      <c r="A10" s="8" t="s">
        <v>20</v>
      </c>
      <c r="B10" s="9" t="s">
        <v>14</v>
      </c>
      <c r="C10" s="9">
        <v>2484</v>
      </c>
      <c r="D10" s="9">
        <v>12855</v>
      </c>
      <c r="E10" s="9">
        <v>15339</v>
      </c>
      <c r="F10" s="9">
        <v>42949.2</v>
      </c>
      <c r="G10" s="9">
        <v>489</v>
      </c>
      <c r="H10" s="9">
        <v>2494</v>
      </c>
      <c r="I10" s="9">
        <v>5000</v>
      </c>
      <c r="J10" s="9">
        <v>7983</v>
      </c>
      <c r="K10" s="9">
        <v>22352.4</v>
      </c>
      <c r="L10" s="18">
        <f t="shared" si="0"/>
        <v>65301.6</v>
      </c>
    </row>
    <row r="11" s="1" customFormat="1" ht="50.5" customHeight="1" spans="1:12">
      <c r="A11" s="8" t="s">
        <v>21</v>
      </c>
      <c r="B11" s="9" t="s">
        <v>14</v>
      </c>
      <c r="C11" s="9">
        <v>1612</v>
      </c>
      <c r="D11" s="9">
        <v>14684</v>
      </c>
      <c r="E11" s="9">
        <v>16296</v>
      </c>
      <c r="F11" s="9">
        <v>45628.8</v>
      </c>
      <c r="G11" s="9">
        <v>99</v>
      </c>
      <c r="H11" s="9">
        <v>2334</v>
      </c>
      <c r="I11" s="9">
        <v>10000</v>
      </c>
      <c r="J11" s="9">
        <v>12433</v>
      </c>
      <c r="K11" s="9">
        <v>34812.4</v>
      </c>
      <c r="L11" s="18">
        <f t="shared" si="0"/>
        <v>80441.2</v>
      </c>
    </row>
    <row r="12" s="1" customFormat="1" ht="50.5" customHeight="1" spans="1:12">
      <c r="A12" s="8" t="s">
        <v>22</v>
      </c>
      <c r="B12" s="9" t="s">
        <v>14</v>
      </c>
      <c r="C12" s="9">
        <v>7500</v>
      </c>
      <c r="D12" s="9">
        <v>3593</v>
      </c>
      <c r="E12" s="9">
        <v>11093</v>
      </c>
      <c r="F12" s="9">
        <v>31060.4</v>
      </c>
      <c r="G12" s="9">
        <v>0</v>
      </c>
      <c r="H12" s="9">
        <v>0</v>
      </c>
      <c r="I12" s="9">
        <v>0</v>
      </c>
      <c r="J12" s="9">
        <v>0</v>
      </c>
      <c r="K12" s="9">
        <v>0</v>
      </c>
      <c r="L12" s="18">
        <f t="shared" si="0"/>
        <v>31060.4</v>
      </c>
    </row>
    <row r="13" s="1" customFormat="1" ht="50.5" customHeight="1" spans="1:12">
      <c r="A13" s="8" t="s">
        <v>23</v>
      </c>
      <c r="B13" s="9" t="s">
        <v>14</v>
      </c>
      <c r="C13" s="9">
        <v>5640</v>
      </c>
      <c r="D13" s="9">
        <v>26609</v>
      </c>
      <c r="E13" s="9">
        <v>32249</v>
      </c>
      <c r="F13" s="9">
        <v>90297.2</v>
      </c>
      <c r="G13" s="9">
        <v>1330</v>
      </c>
      <c r="H13" s="9">
        <v>3646</v>
      </c>
      <c r="I13" s="9">
        <v>0</v>
      </c>
      <c r="J13" s="9">
        <v>4976</v>
      </c>
      <c r="K13" s="9">
        <v>13932.8</v>
      </c>
      <c r="L13" s="18">
        <f t="shared" si="0"/>
        <v>104230</v>
      </c>
    </row>
    <row r="14" s="1" customFormat="1" ht="50.5" customHeight="1" spans="1:12">
      <c r="A14" s="8" t="s">
        <v>24</v>
      </c>
      <c r="B14" s="9" t="s">
        <v>14</v>
      </c>
      <c r="C14" s="9">
        <v>0</v>
      </c>
      <c r="D14" s="9">
        <v>460</v>
      </c>
      <c r="E14" s="9">
        <v>460</v>
      </c>
      <c r="F14" s="9">
        <v>1288</v>
      </c>
      <c r="G14" s="9">
        <v>0</v>
      </c>
      <c r="H14" s="9">
        <v>0</v>
      </c>
      <c r="I14" s="9">
        <v>0</v>
      </c>
      <c r="J14" s="9">
        <v>0</v>
      </c>
      <c r="K14" s="9">
        <v>0</v>
      </c>
      <c r="L14" s="18">
        <f t="shared" si="0"/>
        <v>1288</v>
      </c>
    </row>
    <row r="15" s="1" customFormat="1" ht="50.5" customHeight="1" spans="1:12">
      <c r="A15" s="8" t="s">
        <v>25</v>
      </c>
      <c r="B15" s="9" t="s">
        <v>14</v>
      </c>
      <c r="C15" s="9">
        <v>96</v>
      </c>
      <c r="D15" s="9">
        <v>5524</v>
      </c>
      <c r="E15" s="9">
        <v>5620</v>
      </c>
      <c r="F15" s="9">
        <v>15736</v>
      </c>
      <c r="G15" s="9">
        <v>0</v>
      </c>
      <c r="H15" s="9">
        <v>6810</v>
      </c>
      <c r="I15" s="9">
        <v>1280</v>
      </c>
      <c r="J15" s="9">
        <v>8090</v>
      </c>
      <c r="K15" s="9">
        <v>22652</v>
      </c>
      <c r="L15" s="18">
        <f t="shared" ref="L15:L21" si="1">F15+K15</f>
        <v>38388</v>
      </c>
    </row>
    <row r="16" s="1" customFormat="1" ht="50.5" customHeight="1" spans="1:12">
      <c r="A16" s="8" t="s">
        <v>26</v>
      </c>
      <c r="B16" s="9" t="s">
        <v>14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37236</v>
      </c>
      <c r="I16" s="9">
        <v>2400</v>
      </c>
      <c r="J16" s="9">
        <v>39636</v>
      </c>
      <c r="K16" s="9">
        <v>110980.8</v>
      </c>
      <c r="L16" s="18">
        <f t="shared" si="1"/>
        <v>110980.8</v>
      </c>
    </row>
    <row r="17" s="1" customFormat="1" ht="50.5" customHeight="1" spans="1:12">
      <c r="A17" s="8" t="s">
        <v>27</v>
      </c>
      <c r="B17" s="9" t="s">
        <v>14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115</v>
      </c>
      <c r="I17" s="9">
        <v>1248</v>
      </c>
      <c r="J17" s="9">
        <v>1363</v>
      </c>
      <c r="K17" s="9">
        <v>3816.4</v>
      </c>
      <c r="L17" s="18">
        <f t="shared" si="1"/>
        <v>3816.4</v>
      </c>
    </row>
    <row r="18" s="1" customFormat="1" ht="50.5" customHeight="1" spans="1:12">
      <c r="A18" s="8" t="s">
        <v>28</v>
      </c>
      <c r="B18" s="9" t="s">
        <v>14</v>
      </c>
      <c r="C18" s="9">
        <v>0</v>
      </c>
      <c r="D18" s="9">
        <v>0</v>
      </c>
      <c r="E18" s="9">
        <v>0</v>
      </c>
      <c r="F18" s="9">
        <v>0</v>
      </c>
      <c r="G18" s="9">
        <v>4956</v>
      </c>
      <c r="H18" s="9">
        <v>20953</v>
      </c>
      <c r="I18" s="9">
        <v>4000</v>
      </c>
      <c r="J18" s="9">
        <v>29909</v>
      </c>
      <c r="K18" s="9">
        <v>83745.2</v>
      </c>
      <c r="L18" s="18">
        <f t="shared" si="1"/>
        <v>83745.2</v>
      </c>
    </row>
    <row r="19" s="1" customFormat="1" ht="50.5" customHeight="1" spans="1:12">
      <c r="A19" s="8" t="s">
        <v>29</v>
      </c>
      <c r="B19" s="9" t="s">
        <v>14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605</v>
      </c>
      <c r="I19" s="9">
        <v>6000</v>
      </c>
      <c r="J19" s="9">
        <v>6605</v>
      </c>
      <c r="K19" s="9">
        <v>18494</v>
      </c>
      <c r="L19" s="18">
        <f t="shared" si="1"/>
        <v>18494</v>
      </c>
    </row>
    <row r="20" s="1" customFormat="1" ht="50.5" customHeight="1" spans="1:12">
      <c r="A20" s="8" t="s">
        <v>30</v>
      </c>
      <c r="B20" s="9" t="s">
        <v>14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100</v>
      </c>
      <c r="I20" s="9">
        <v>4500</v>
      </c>
      <c r="J20" s="9">
        <v>4600</v>
      </c>
      <c r="K20" s="9">
        <v>12880</v>
      </c>
      <c r="L20" s="18">
        <f t="shared" si="1"/>
        <v>12880</v>
      </c>
    </row>
    <row r="21" s="1" customFormat="1" ht="50.5" customHeight="1" spans="1:12">
      <c r="A21" s="8" t="s">
        <v>31</v>
      </c>
      <c r="B21" s="9" t="s">
        <v>14</v>
      </c>
      <c r="C21" s="9">
        <v>0</v>
      </c>
      <c r="D21" s="9">
        <v>0</v>
      </c>
      <c r="E21" s="9">
        <v>0</v>
      </c>
      <c r="F21" s="9">
        <v>0</v>
      </c>
      <c r="G21" s="9">
        <v>11619</v>
      </c>
      <c r="H21" s="9">
        <v>14498</v>
      </c>
      <c r="I21" s="9">
        <v>4000</v>
      </c>
      <c r="J21" s="9">
        <v>30117</v>
      </c>
      <c r="K21" s="9">
        <v>84327.6</v>
      </c>
      <c r="L21" s="18">
        <f t="shared" si="1"/>
        <v>84327.6</v>
      </c>
    </row>
    <row r="22" s="1" customFormat="1" ht="50.5" customHeight="1" spans="1:12">
      <c r="A22" s="8" t="s">
        <v>32</v>
      </c>
      <c r="B22" s="9" t="s">
        <v>33</v>
      </c>
      <c r="C22" s="9">
        <v>16866</v>
      </c>
      <c r="D22" s="9">
        <v>172200</v>
      </c>
      <c r="E22" s="9">
        <f>SUM(C22:D22)</f>
        <v>189066</v>
      </c>
      <c r="F22" s="9">
        <v>85079.7</v>
      </c>
      <c r="G22" s="9">
        <v>15000</v>
      </c>
      <c r="H22" s="9">
        <v>50801</v>
      </c>
      <c r="I22" s="9">
        <v>0</v>
      </c>
      <c r="J22" s="9">
        <v>65801</v>
      </c>
      <c r="K22" s="9">
        <v>29610.45</v>
      </c>
      <c r="L22" s="18">
        <f t="shared" ref="L22:L29" si="2">F22+K22</f>
        <v>114690.15</v>
      </c>
    </row>
    <row r="23" s="1" customFormat="1" ht="50.5" customHeight="1" spans="1:12">
      <c r="A23" s="8" t="s">
        <v>34</v>
      </c>
      <c r="B23" s="9" t="s">
        <v>33</v>
      </c>
      <c r="C23" s="9">
        <v>0</v>
      </c>
      <c r="D23" s="9">
        <v>7532996</v>
      </c>
      <c r="E23" s="9">
        <v>7532996</v>
      </c>
      <c r="F23" s="9">
        <v>1129949.4</v>
      </c>
      <c r="G23" s="9">
        <v>0</v>
      </c>
      <c r="H23" s="9">
        <v>2742274</v>
      </c>
      <c r="I23" s="9">
        <v>0</v>
      </c>
      <c r="J23" s="9">
        <v>2742274</v>
      </c>
      <c r="K23" s="9">
        <v>411341.1</v>
      </c>
      <c r="L23" s="18">
        <f t="shared" si="2"/>
        <v>1541290.5</v>
      </c>
    </row>
    <row r="24" s="1" customFormat="1" ht="50.5" customHeight="1" spans="1:12">
      <c r="A24" s="8" t="s">
        <v>35</v>
      </c>
      <c r="B24" s="9" t="s">
        <v>33</v>
      </c>
      <c r="C24" s="9">
        <v>0</v>
      </c>
      <c r="D24" s="9">
        <v>8500</v>
      </c>
      <c r="E24" s="9">
        <f>SUM(C24:D24)</f>
        <v>8500</v>
      </c>
      <c r="F24" s="9">
        <v>3825</v>
      </c>
      <c r="G24" s="9">
        <v>0</v>
      </c>
      <c r="H24" s="9">
        <v>7800</v>
      </c>
      <c r="I24" s="9">
        <v>0</v>
      </c>
      <c r="J24" s="9">
        <v>7800</v>
      </c>
      <c r="K24" s="9">
        <v>3510</v>
      </c>
      <c r="L24" s="18">
        <f t="shared" si="2"/>
        <v>7335</v>
      </c>
    </row>
    <row r="25" s="1" customFormat="1" ht="50.5" customHeight="1" spans="1:12">
      <c r="A25" s="8" t="s">
        <v>36</v>
      </c>
      <c r="B25" s="9" t="s">
        <v>33</v>
      </c>
      <c r="C25" s="9">
        <v>5000</v>
      </c>
      <c r="D25" s="9">
        <v>10000</v>
      </c>
      <c r="E25" s="9">
        <v>15000</v>
      </c>
      <c r="F25" s="9">
        <v>6750</v>
      </c>
      <c r="G25" s="9">
        <v>0</v>
      </c>
      <c r="H25" s="9">
        <v>30450</v>
      </c>
      <c r="I25" s="9">
        <v>0</v>
      </c>
      <c r="J25" s="9">
        <v>30450</v>
      </c>
      <c r="K25" s="9">
        <v>13702.5</v>
      </c>
      <c r="L25" s="18">
        <f t="shared" si="2"/>
        <v>20452.5</v>
      </c>
    </row>
    <row r="26" s="1" customFormat="1" ht="50.5" customHeight="1" spans="1:12">
      <c r="A26" s="11" t="s">
        <v>37</v>
      </c>
      <c r="B26" s="9" t="s">
        <v>33</v>
      </c>
      <c r="C26" s="9">
        <v>30000</v>
      </c>
      <c r="D26" s="9">
        <v>5500</v>
      </c>
      <c r="E26" s="9">
        <v>35500</v>
      </c>
      <c r="F26" s="9">
        <v>15975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18">
        <f t="shared" si="2"/>
        <v>15975</v>
      </c>
    </row>
    <row r="27" s="1" customFormat="1" ht="50.5" customHeight="1" spans="1:12">
      <c r="A27" s="11" t="s">
        <v>38</v>
      </c>
      <c r="B27" s="9" t="s">
        <v>33</v>
      </c>
      <c r="C27" s="9">
        <v>0</v>
      </c>
      <c r="D27" s="9">
        <v>102500</v>
      </c>
      <c r="E27" s="9">
        <v>102500</v>
      </c>
      <c r="F27" s="9">
        <v>46125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18">
        <f t="shared" si="2"/>
        <v>46125</v>
      </c>
    </row>
    <row r="28" s="1" customFormat="1" ht="50.5" customHeight="1" spans="1:12">
      <c r="A28" s="8" t="s">
        <v>39</v>
      </c>
      <c r="B28" s="9" t="s">
        <v>33</v>
      </c>
      <c r="C28" s="9">
        <v>59000</v>
      </c>
      <c r="D28" s="9">
        <v>48000</v>
      </c>
      <c r="E28" s="9">
        <v>107000</v>
      </c>
      <c r="F28" s="9">
        <v>48150</v>
      </c>
      <c r="G28" s="9">
        <v>0</v>
      </c>
      <c r="H28" s="9">
        <v>0</v>
      </c>
      <c r="I28" s="9">
        <v>0</v>
      </c>
      <c r="J28" s="9">
        <v>0</v>
      </c>
      <c r="K28" s="9">
        <v>0</v>
      </c>
      <c r="L28" s="18">
        <f t="shared" si="2"/>
        <v>48150</v>
      </c>
    </row>
    <row r="29" s="1" customFormat="1" ht="50.5" customHeight="1" spans="1:12">
      <c r="A29" s="8" t="s">
        <v>40</v>
      </c>
      <c r="B29" s="9" t="s">
        <v>41</v>
      </c>
      <c r="C29" s="9">
        <v>0</v>
      </c>
      <c r="D29" s="9">
        <v>11790</v>
      </c>
      <c r="E29" s="9">
        <v>11790</v>
      </c>
      <c r="F29" s="9">
        <v>5305.5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18">
        <f t="shared" si="2"/>
        <v>5305.5</v>
      </c>
    </row>
    <row r="30" ht="50.5" customHeight="1" spans="1:12">
      <c r="A30" s="12" t="s">
        <v>42</v>
      </c>
      <c r="B30" s="13"/>
      <c r="C30" s="9"/>
      <c r="D30" s="9"/>
      <c r="E30" s="9"/>
      <c r="F30" s="9">
        <f>SUM(F4:F29)</f>
        <v>1699324.4</v>
      </c>
      <c r="G30" s="9"/>
      <c r="H30" s="9"/>
      <c r="I30" s="9"/>
      <c r="J30" s="9"/>
      <c r="K30" s="9">
        <f>SUM(K4:K25)</f>
        <v>952022.45</v>
      </c>
      <c r="L30" s="18">
        <f>SUM(L4:L29)</f>
        <v>2651346.85</v>
      </c>
    </row>
    <row r="31" ht="50.5" customHeight="1" spans="1:12">
      <c r="A31" s="14" t="s">
        <v>43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</row>
    <row r="32" ht="59" customHeight="1" spans="1:12">
      <c r="A32" s="14" t="s">
        <v>44</v>
      </c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</row>
  </sheetData>
  <mergeCells count="5">
    <mergeCell ref="A1:L1"/>
    <mergeCell ref="B2:F2"/>
    <mergeCell ref="G2:K2"/>
    <mergeCell ref="A31:L31"/>
    <mergeCell ref="A32:L32"/>
  </mergeCells>
  <pageMargins left="0.75" right="0.75" top="1" bottom="1" header="0.5" footer="0.5"/>
  <pageSetup paperSize="9" scale="78" fitToHeight="0" orientation="landscape"/>
  <headerFooter/>
  <ignoredErrors>
    <ignoredError sqref="K3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WPS_1745377030</cp:lastModifiedBy>
  <dcterms:created xsi:type="dcterms:W3CDTF">2025-04-07T08:45:00Z</dcterms:created>
  <dcterms:modified xsi:type="dcterms:W3CDTF">2025-06-17T07:10:41Z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8EF05D822B80492BA545BFBD26D4B605_11</vt:lpwstr>
  </property>
  <property fmtid="{D5CDD505-2E9C-101B-9397-08002B2CF9AE}" pid="3" name="KSOProductBuildVer">
    <vt:lpwstr>2052-11.1.0.14309</vt:lpwstr>
  </property>
</Properties>
</file>