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<sst xmlns="http://schemas.openxmlformats.org/spreadsheetml/2006/main" count="56" uniqueCount="56">
  <si>
    <t>江夏区2024年社区老年人服务中心运营补贴经费拨付方案</t>
  </si>
  <si>
    <t xml:space="preserve">科室：局养老服务组                                                                                                                         时间：2025年10月13日                                                                                                                                                                                                       </t>
  </si>
  <si>
    <t>序号</t>
  </si>
  <si>
    <t>街道</t>
  </si>
  <si>
    <t>运营正常社区老年人服务中心（按照星级评定标准：1星5万元/个、2星8万元/个、3星11万元/个、4星15万元/个、5星20万元/个）</t>
  </si>
  <si>
    <r>
      <rPr>
        <b/>
        <sz val="12"/>
        <color rgb="FF000000"/>
        <rFont val="宋体"/>
        <charset val="134"/>
      </rPr>
      <t xml:space="preserve">拨付金额
</t>
    </r>
    <r>
      <rPr>
        <b/>
        <sz val="12"/>
        <color rgb="FF000000"/>
        <rFont val="宋体"/>
        <charset val="134"/>
      </rPr>
      <t>（单位：万元）4：6</t>
    </r>
  </si>
  <si>
    <t>拨付金额
（单位：万元）</t>
  </si>
  <si>
    <t>备注</t>
  </si>
  <si>
    <t>1星</t>
  </si>
  <si>
    <t>2星</t>
  </si>
  <si>
    <t>3星</t>
  </si>
  <si>
    <t>4星</t>
  </si>
  <si>
    <t>5星</t>
  </si>
  <si>
    <t>合计数</t>
  </si>
  <si>
    <t>市级</t>
  </si>
  <si>
    <t>区级</t>
  </si>
  <si>
    <t>纸坊街</t>
  </si>
  <si>
    <r>
      <rPr>
        <sz val="12"/>
        <rFont val="宋体"/>
        <charset val="134"/>
      </rPr>
      <t>中建三局四公司社区、龙城社区、林场社区、今城社区、复江道社区、龙井社区、站西社区、幸福社区、新北路社区、西港社区、青龙山社区、宁安社区、秀山社区、职中社区、宁港社区、郭岭社区、河头社区、马山社区</t>
    </r>
    <r>
      <rPr>
        <sz val="12"/>
        <color rgb="FF000000"/>
        <rFont val="宋体"/>
        <charset val="134"/>
      </rPr>
      <t>（18个198万元）</t>
    </r>
  </si>
  <si>
    <t>文苑社区、9603厂社区、花山社区（3个45万）</t>
  </si>
  <si>
    <t>开发区</t>
  </si>
  <si>
    <t>保利社区（1个8万）</t>
  </si>
  <si>
    <t>美加社区、梅南山社区、汤逊湖社区、普安社区、明泽苑社区（5个55万元）</t>
  </si>
  <si>
    <t>向阳社区、阳光社区（2个30万元）</t>
  </si>
  <si>
    <t>庙山产业园</t>
  </si>
  <si>
    <t xml:space="preserve"> </t>
  </si>
  <si>
    <t>金港一号社区（1个20万）</t>
  </si>
  <si>
    <t>金港产业园</t>
  </si>
  <si>
    <t>明星社区（1个8万）</t>
  </si>
  <si>
    <t>五里墩社区、大桥社区、环湖社区、金樱社区、十字岭社区、联尚社区、桥南社区、大桥湖社区（8个88万）</t>
  </si>
  <si>
    <t>大桥产业园</t>
  </si>
  <si>
    <t>梁山头社区、栗庙社区、杨桥湖社区、藏龙社区、金龙社区、沿湖社区、凤凰社区、经济学院社区（8个88万）</t>
  </si>
  <si>
    <t>藏龙岛产业园</t>
  </si>
  <si>
    <t>金口街</t>
  </si>
  <si>
    <t>范湖社区、二道提社区（2个16万）</t>
  </si>
  <si>
    <t>闸东社区、杨园社区、文字港社区、花园社区、金水闸社区、金水社区（6个66万元）</t>
  </si>
  <si>
    <t>山坡街</t>
  </si>
  <si>
    <t>山坡社区、周李家社区、贺站社区、河垴社区、保福社区（5个55万）</t>
  </si>
  <si>
    <t>金水办事处</t>
  </si>
  <si>
    <t>金隆社区、老场部社区、金兴社区、武当社区港尖小区、武当社区花篮棚小区（5个55万）</t>
  </si>
  <si>
    <t>乌龙泉街</t>
  </si>
  <si>
    <t>乌龙泉社区、乌龙泉矿社区、土地堂社区（3个33万）</t>
  </si>
  <si>
    <t>郑店街</t>
  </si>
  <si>
    <t>郑店社区、段岭庙社区（2个22万）</t>
  </si>
  <si>
    <t>五里界街</t>
  </si>
  <si>
    <t>界镇社区、新城社区（2个22万）</t>
  </si>
  <si>
    <t>湖泗街</t>
  </si>
  <si>
    <t>湖泗社区（1个8万）</t>
  </si>
  <si>
    <t>法泗街</t>
  </si>
  <si>
    <t>法泗社区（1个11万）</t>
  </si>
  <si>
    <t>安山街</t>
  </si>
  <si>
    <t>安山社区（1个11万）</t>
  </si>
  <si>
    <t>舒安街</t>
  </si>
  <si>
    <t>舒安社区（1个11万）</t>
  </si>
  <si>
    <t>合计（个数）</t>
  </si>
  <si>
    <t>合计拨付金额：捌佰伍拾万元整</t>
  </si>
  <si>
    <t>经办人：                                                                                                                      科室负责人：                                                                                                           分管领导：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</si>
</sst>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5" fillId="14" borderId="16" applyNumberFormat="false" applyAlignment="false" applyProtection="false">
      <alignment vertical="center"/>
    </xf>
    <xf numFmtId="0" fontId="12" fillId="11" borderId="13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9" fillId="0" borderId="1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1" fillId="24" borderId="18" applyNumberFormat="false" applyFon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0" fillId="14" borderId="15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4" fillId="13" borderId="15" applyNumberForma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8">
    <xf numFmtId="0" fontId="0" fillId="0" borderId="0" xfId="0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left" vertical="center"/>
    </xf>
    <xf numFmtId="0" fontId="3" fillId="0" borderId="9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3" fillId="0" borderId="10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0" fillId="0" borderId="6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6" xfId="0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2"/>
  <sheetViews>
    <sheetView tabSelected="1" zoomScale="76" zoomScaleNormal="76" workbookViewId="0">
      <pane ySplit="4" topLeftCell="A17" activePane="bottomLeft" state="frozen"/>
      <selection/>
      <selection pane="bottomLeft" activeCell="A1" sqref="A1:M1"/>
    </sheetView>
  </sheetViews>
  <sheetFormatPr defaultColWidth="9" defaultRowHeight="13.5"/>
  <cols>
    <col min="1" max="1" width="7.25" style="1" customWidth="true"/>
    <col min="2" max="2" width="17" style="1" customWidth="true"/>
    <col min="3" max="3" width="6" style="1" customWidth="true"/>
    <col min="4" max="4" width="20.125" style="1" customWidth="true"/>
    <col min="5" max="5" width="28.2916666666667" style="1" customWidth="true"/>
    <col min="6" max="6" width="13.975" style="1" customWidth="true"/>
    <col min="7" max="7" width="12.6583333333333" style="1" customWidth="true"/>
    <col min="8" max="9" width="11.5" style="1" customWidth="true"/>
    <col min="10" max="10" width="12.375" style="1" customWidth="true"/>
    <col min="11" max="11" width="8.71666666666667" style="1" customWidth="true"/>
    <col min="12" max="12" width="11.8416666666667" style="1" customWidth="true"/>
    <col min="13" max="13" width="15.375" style="2" customWidth="true"/>
    <col min="14" max="16376" width="9" style="1"/>
  </cols>
  <sheetData>
    <row r="1" s="1" customFormat="true" ht="71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true" ht="31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true" ht="53" customHeight="true" spans="1:13">
      <c r="A3" s="5" t="s">
        <v>2</v>
      </c>
      <c r="B3" s="5" t="s">
        <v>3</v>
      </c>
      <c r="C3" s="6" t="s">
        <v>4</v>
      </c>
      <c r="D3" s="7"/>
      <c r="E3" s="7"/>
      <c r="F3" s="7"/>
      <c r="G3" s="7"/>
      <c r="H3" s="18"/>
      <c r="I3" s="20" t="s">
        <v>5</v>
      </c>
      <c r="J3" s="9"/>
      <c r="K3" s="21"/>
      <c r="L3" s="22" t="s">
        <v>6</v>
      </c>
      <c r="M3" s="25" t="s">
        <v>7</v>
      </c>
    </row>
    <row r="4" s="1" customFormat="true" ht="53" customHeight="true" spans="1:13">
      <c r="A4" s="8"/>
      <c r="B4" s="8"/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21"/>
      <c r="L4" s="23"/>
      <c r="M4" s="26"/>
    </row>
    <row r="5" s="1" customFormat="true" ht="154" customHeight="true" spans="1:13">
      <c r="A5" s="10">
        <v>1</v>
      </c>
      <c r="B5" s="10" t="s">
        <v>16</v>
      </c>
      <c r="C5" s="11"/>
      <c r="D5" s="11"/>
      <c r="E5" s="19" t="s">
        <v>17</v>
      </c>
      <c r="F5" s="11" t="s">
        <v>18</v>
      </c>
      <c r="G5" s="11"/>
      <c r="H5" s="11">
        <v>21</v>
      </c>
      <c r="I5" s="11">
        <f t="shared" ref="I5:I20" si="0">L5*0.4</f>
        <v>97.2</v>
      </c>
      <c r="J5" s="11">
        <f t="shared" ref="J5:J20" si="1">L5*0.6</f>
        <v>145.8</v>
      </c>
      <c r="K5" s="24"/>
      <c r="L5" s="11">
        <v>243</v>
      </c>
      <c r="M5" s="27"/>
    </row>
    <row r="6" s="1" customFormat="true" ht="76" customHeight="true" spans="1:13">
      <c r="A6" s="12">
        <v>2</v>
      </c>
      <c r="B6" s="12" t="s">
        <v>19</v>
      </c>
      <c r="C6" s="11"/>
      <c r="D6" s="11" t="s">
        <v>20</v>
      </c>
      <c r="E6" s="11" t="s">
        <v>21</v>
      </c>
      <c r="F6" s="11" t="s">
        <v>22</v>
      </c>
      <c r="G6" s="11"/>
      <c r="H6" s="11">
        <v>8</v>
      </c>
      <c r="I6" s="11">
        <f t="shared" si="0"/>
        <v>37.2</v>
      </c>
      <c r="J6" s="11">
        <f t="shared" si="1"/>
        <v>55.8</v>
      </c>
      <c r="K6" s="24"/>
      <c r="L6" s="11">
        <v>93</v>
      </c>
      <c r="M6" s="27" t="s">
        <v>23</v>
      </c>
    </row>
    <row r="7" s="1" customFormat="true" ht="44.25" customHeight="true" spans="1:13">
      <c r="A7" s="13"/>
      <c r="B7" s="13"/>
      <c r="C7" s="11"/>
      <c r="D7" s="11" t="s">
        <v>24</v>
      </c>
      <c r="E7" s="11"/>
      <c r="F7" s="11"/>
      <c r="G7" s="11" t="s">
        <v>25</v>
      </c>
      <c r="H7" s="11">
        <v>1</v>
      </c>
      <c r="I7" s="11">
        <f t="shared" si="0"/>
        <v>8</v>
      </c>
      <c r="J7" s="11">
        <f t="shared" si="1"/>
        <v>12</v>
      </c>
      <c r="K7" s="24"/>
      <c r="L7" s="11">
        <v>20</v>
      </c>
      <c r="M7" s="27" t="s">
        <v>26</v>
      </c>
    </row>
    <row r="8" s="1" customFormat="true" ht="72" customHeight="true" spans="1:13">
      <c r="A8" s="13"/>
      <c r="B8" s="13"/>
      <c r="C8" s="11"/>
      <c r="D8" s="11" t="s">
        <v>27</v>
      </c>
      <c r="E8" s="11" t="s">
        <v>28</v>
      </c>
      <c r="F8" s="11"/>
      <c r="G8" s="11"/>
      <c r="H8" s="11">
        <v>9</v>
      </c>
      <c r="I8" s="11">
        <f t="shared" si="0"/>
        <v>38.4</v>
      </c>
      <c r="J8" s="11">
        <f t="shared" si="1"/>
        <v>57.6</v>
      </c>
      <c r="K8" s="24"/>
      <c r="L8" s="11">
        <v>96</v>
      </c>
      <c r="M8" s="27" t="s">
        <v>29</v>
      </c>
    </row>
    <row r="9" s="1" customFormat="true" ht="89" customHeight="true" spans="1:13">
      <c r="A9" s="14"/>
      <c r="B9" s="13"/>
      <c r="C9" s="11"/>
      <c r="D9" s="11"/>
      <c r="E9" s="11" t="s">
        <v>30</v>
      </c>
      <c r="F9" s="11"/>
      <c r="G9" s="11"/>
      <c r="H9" s="11">
        <v>8</v>
      </c>
      <c r="I9" s="11">
        <f t="shared" si="0"/>
        <v>35.2</v>
      </c>
      <c r="J9" s="11">
        <f t="shared" si="1"/>
        <v>52.8</v>
      </c>
      <c r="K9" s="24"/>
      <c r="L9" s="11">
        <v>88</v>
      </c>
      <c r="M9" s="27" t="s">
        <v>31</v>
      </c>
    </row>
    <row r="10" s="1" customFormat="true" ht="72" customHeight="true" spans="1:13">
      <c r="A10" s="10">
        <v>3</v>
      </c>
      <c r="B10" s="10" t="s">
        <v>32</v>
      </c>
      <c r="C10" s="11"/>
      <c r="D10" s="11" t="s">
        <v>33</v>
      </c>
      <c r="E10" s="11" t="s">
        <v>34</v>
      </c>
      <c r="F10" s="11"/>
      <c r="G10" s="11"/>
      <c r="H10" s="11">
        <v>8</v>
      </c>
      <c r="I10" s="11">
        <f t="shared" si="0"/>
        <v>32.8</v>
      </c>
      <c r="J10" s="11">
        <f t="shared" si="1"/>
        <v>49.2</v>
      </c>
      <c r="K10" s="24"/>
      <c r="L10" s="11">
        <v>82</v>
      </c>
      <c r="M10" s="27"/>
    </row>
    <row r="11" s="1" customFormat="true" ht="72" customHeight="true" spans="1:13">
      <c r="A11" s="10">
        <v>4</v>
      </c>
      <c r="B11" s="10" t="s">
        <v>35</v>
      </c>
      <c r="C11" s="11"/>
      <c r="D11" s="11"/>
      <c r="E11" s="11" t="s">
        <v>36</v>
      </c>
      <c r="F11" s="11"/>
      <c r="G11" s="11"/>
      <c r="H11" s="11">
        <v>5</v>
      </c>
      <c r="I11" s="11">
        <f t="shared" si="0"/>
        <v>22</v>
      </c>
      <c r="J11" s="11">
        <f t="shared" si="1"/>
        <v>33</v>
      </c>
      <c r="K11" s="24"/>
      <c r="L11" s="11">
        <v>55</v>
      </c>
      <c r="M11" s="27"/>
    </row>
    <row r="12" s="1" customFormat="true" ht="72" customHeight="true" spans="1:13">
      <c r="A12" s="10">
        <v>5</v>
      </c>
      <c r="B12" s="11" t="s">
        <v>37</v>
      </c>
      <c r="C12" s="11"/>
      <c r="D12" s="11"/>
      <c r="E12" s="11" t="s">
        <v>38</v>
      </c>
      <c r="F12" s="11"/>
      <c r="G12" s="11"/>
      <c r="H12" s="11">
        <v>5</v>
      </c>
      <c r="I12" s="11">
        <f t="shared" si="0"/>
        <v>22</v>
      </c>
      <c r="J12" s="11">
        <f t="shared" si="1"/>
        <v>33</v>
      </c>
      <c r="K12" s="24"/>
      <c r="L12" s="11">
        <v>55</v>
      </c>
      <c r="M12" s="27"/>
    </row>
    <row r="13" s="1" customFormat="true" ht="72" customHeight="true" spans="1:13">
      <c r="A13" s="10">
        <v>6</v>
      </c>
      <c r="B13" s="10" t="s">
        <v>39</v>
      </c>
      <c r="C13" s="11"/>
      <c r="D13" s="11"/>
      <c r="E13" s="11" t="s">
        <v>40</v>
      </c>
      <c r="F13" s="11"/>
      <c r="G13" s="11"/>
      <c r="H13" s="11">
        <v>3</v>
      </c>
      <c r="I13" s="11">
        <f t="shared" si="0"/>
        <v>13.2</v>
      </c>
      <c r="J13" s="11">
        <f t="shared" si="1"/>
        <v>19.8</v>
      </c>
      <c r="K13" s="24"/>
      <c r="L13" s="11">
        <v>33</v>
      </c>
      <c r="M13" s="27"/>
    </row>
    <row r="14" s="1" customFormat="true" ht="72" customHeight="true" spans="1:13">
      <c r="A14" s="10">
        <v>7</v>
      </c>
      <c r="B14" s="10" t="s">
        <v>41</v>
      </c>
      <c r="C14" s="11"/>
      <c r="D14" s="11"/>
      <c r="E14" s="11" t="s">
        <v>42</v>
      </c>
      <c r="F14" s="11"/>
      <c r="G14" s="11"/>
      <c r="H14" s="11">
        <v>2</v>
      </c>
      <c r="I14" s="11">
        <f t="shared" si="0"/>
        <v>8.8</v>
      </c>
      <c r="J14" s="11">
        <f t="shared" si="1"/>
        <v>13.2</v>
      </c>
      <c r="K14" s="24"/>
      <c r="L14" s="11">
        <v>22</v>
      </c>
      <c r="M14" s="27"/>
    </row>
    <row r="15" s="1" customFormat="true" ht="72" customHeight="true" spans="1:13">
      <c r="A15" s="10">
        <v>8</v>
      </c>
      <c r="B15" s="10" t="s">
        <v>43</v>
      </c>
      <c r="C15" s="11"/>
      <c r="D15" s="11"/>
      <c r="E15" s="11" t="s">
        <v>44</v>
      </c>
      <c r="F15" s="11"/>
      <c r="G15" s="11"/>
      <c r="H15" s="11">
        <v>2</v>
      </c>
      <c r="I15" s="11">
        <f t="shared" si="0"/>
        <v>8.8</v>
      </c>
      <c r="J15" s="11">
        <f t="shared" si="1"/>
        <v>13.2</v>
      </c>
      <c r="K15" s="24"/>
      <c r="L15" s="11">
        <v>22</v>
      </c>
      <c r="M15" s="27"/>
    </row>
    <row r="16" s="1" customFormat="true" ht="72" customHeight="true" spans="1:13">
      <c r="A16" s="10">
        <v>9</v>
      </c>
      <c r="B16" s="10" t="s">
        <v>45</v>
      </c>
      <c r="C16" s="11"/>
      <c r="D16" s="11" t="s">
        <v>46</v>
      </c>
      <c r="E16" s="11"/>
      <c r="F16" s="11"/>
      <c r="G16" s="11"/>
      <c r="H16" s="11">
        <v>1</v>
      </c>
      <c r="I16" s="11">
        <f t="shared" si="0"/>
        <v>3.2</v>
      </c>
      <c r="J16" s="11">
        <f t="shared" si="1"/>
        <v>4.8</v>
      </c>
      <c r="K16" s="24"/>
      <c r="L16" s="11">
        <v>8</v>
      </c>
      <c r="M16" s="27"/>
    </row>
    <row r="17" s="1" customFormat="true" ht="72" customHeight="true" spans="1:13">
      <c r="A17" s="10">
        <v>10</v>
      </c>
      <c r="B17" s="10" t="s">
        <v>47</v>
      </c>
      <c r="C17" s="11"/>
      <c r="D17" s="11"/>
      <c r="E17" s="11" t="s">
        <v>48</v>
      </c>
      <c r="F17" s="11"/>
      <c r="G17" s="11"/>
      <c r="H17" s="11">
        <v>1</v>
      </c>
      <c r="I17" s="11">
        <f t="shared" si="0"/>
        <v>4.4</v>
      </c>
      <c r="J17" s="11">
        <f t="shared" si="1"/>
        <v>6.6</v>
      </c>
      <c r="K17" s="24"/>
      <c r="L17" s="11">
        <v>11</v>
      </c>
      <c r="M17" s="27"/>
    </row>
    <row r="18" s="1" customFormat="true" ht="72" customHeight="true" spans="1:13">
      <c r="A18" s="10">
        <v>11</v>
      </c>
      <c r="B18" s="10" t="s">
        <v>49</v>
      </c>
      <c r="C18" s="11"/>
      <c r="D18" s="11"/>
      <c r="E18" s="11" t="s">
        <v>50</v>
      </c>
      <c r="F18" s="11"/>
      <c r="G18" s="11"/>
      <c r="H18" s="11">
        <v>1</v>
      </c>
      <c r="I18" s="11">
        <f t="shared" si="0"/>
        <v>4.4</v>
      </c>
      <c r="J18" s="11">
        <f t="shared" si="1"/>
        <v>6.6</v>
      </c>
      <c r="K18" s="24"/>
      <c r="L18" s="11">
        <v>11</v>
      </c>
      <c r="M18" s="27"/>
    </row>
    <row r="19" s="1" customFormat="true" ht="72" customHeight="true" spans="1:13">
      <c r="A19" s="10">
        <v>12</v>
      </c>
      <c r="B19" s="11" t="s">
        <v>51</v>
      </c>
      <c r="C19" s="11"/>
      <c r="D19" s="11"/>
      <c r="E19" s="11" t="s">
        <v>52</v>
      </c>
      <c r="F19" s="11"/>
      <c r="G19" s="11"/>
      <c r="H19" s="11">
        <v>1</v>
      </c>
      <c r="I19" s="11">
        <f t="shared" si="0"/>
        <v>4.4</v>
      </c>
      <c r="J19" s="11">
        <f t="shared" si="1"/>
        <v>6.6</v>
      </c>
      <c r="K19" s="24"/>
      <c r="L19" s="11">
        <v>11</v>
      </c>
      <c r="M19" s="27"/>
    </row>
    <row r="20" s="1" customFormat="true" ht="35" customHeight="true" spans="1:13">
      <c r="A20" s="15" t="s">
        <v>53</v>
      </c>
      <c r="B20" s="16"/>
      <c r="C20" s="11"/>
      <c r="D20" s="11">
        <v>5</v>
      </c>
      <c r="E20" s="11">
        <v>65</v>
      </c>
      <c r="F20" s="11">
        <v>5</v>
      </c>
      <c r="G20" s="11">
        <v>1</v>
      </c>
      <c r="H20" s="11">
        <f>SUM(H5:H19)</f>
        <v>76</v>
      </c>
      <c r="I20" s="11">
        <f t="shared" si="0"/>
        <v>340</v>
      </c>
      <c r="J20" s="11">
        <f t="shared" si="1"/>
        <v>510</v>
      </c>
      <c r="K20" s="11"/>
      <c r="L20" s="10">
        <f>SUM(L5:L19)</f>
        <v>850</v>
      </c>
      <c r="M20" s="27"/>
    </row>
    <row r="21" s="1" customFormat="true" ht="59" customHeight="true" spans="1:13">
      <c r="A21" s="10" t="s">
        <v>54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27"/>
    </row>
    <row r="22" s="1" customFormat="true" ht="42" customHeight="true" spans="1:13">
      <c r="A22" s="17" t="s">
        <v>55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</sheetData>
  <sortState ref="A4:E15">
    <sortCondition ref="D4:D15" descending="true"/>
  </sortState>
  <mergeCells count="14">
    <mergeCell ref="A1:M1"/>
    <mergeCell ref="A2:M2"/>
    <mergeCell ref="C3:H3"/>
    <mergeCell ref="I3:J3"/>
    <mergeCell ref="A20:B20"/>
    <mergeCell ref="A21:L21"/>
    <mergeCell ref="A22:M22"/>
    <mergeCell ref="A3:A4"/>
    <mergeCell ref="A6:A9"/>
    <mergeCell ref="B3:B4"/>
    <mergeCell ref="B6:B9"/>
    <mergeCell ref="K3:K4"/>
    <mergeCell ref="L3:L4"/>
    <mergeCell ref="M3:M4"/>
  </mergeCells>
  <pageMargins left="0.786707251090703" right="0.751294958309864" top="0.786707251090703" bottom="0.786707251090703" header="0.0388840257417499" footer="0.511741544318011"/>
  <pageSetup paperSize="9" scale="4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</cp:lastModifiedBy>
  <cp:revision>0</cp:revision>
  <dcterms:created xsi:type="dcterms:W3CDTF">2020-10-03T18:10:00Z</dcterms:created>
  <cp:lastPrinted>2023-04-30T00:32:00Z</cp:lastPrinted>
  <dcterms:modified xsi:type="dcterms:W3CDTF">2025-10-15T12:02:34Z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A156797386DF45A49B7725DA5A8FA348</vt:lpwstr>
  </property>
</Properties>
</file>